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135" yWindow="0" windowWidth="14895" windowHeight="101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Лист1!$B$1:$K$53</definedName>
  </definedNames>
  <calcPr calcId="124519"/>
</workbook>
</file>

<file path=xl/calcChain.xml><?xml version="1.0" encoding="utf-8"?>
<calcChain xmlns="http://schemas.openxmlformats.org/spreadsheetml/2006/main">
  <c r="I43" i="1"/>
  <c r="I40" s="1"/>
  <c r="I37"/>
  <c r="I31"/>
  <c r="I21"/>
  <c r="I15"/>
  <c r="I11"/>
  <c r="I7"/>
  <c r="I6" s="1"/>
  <c r="J43"/>
  <c r="J40" s="1"/>
  <c r="J37"/>
  <c r="J31"/>
  <c r="J21"/>
  <c r="J15"/>
  <c r="J11"/>
  <c r="J7"/>
  <c r="J6" s="1"/>
  <c r="L40"/>
  <c r="L37"/>
  <c r="L31"/>
  <c r="L21"/>
  <c r="L15"/>
  <c r="L11"/>
  <c r="L7"/>
  <c r="K43"/>
  <c r="K40" s="1"/>
  <c r="K31"/>
  <c r="K37"/>
  <c r="K21"/>
  <c r="K15"/>
  <c r="K11"/>
  <c r="K7"/>
  <c r="I53" l="1"/>
  <c r="J53"/>
  <c r="L6"/>
  <c r="L53" s="1"/>
  <c r="K6" l="1"/>
  <c r="K53" s="1"/>
</calcChain>
</file>

<file path=xl/sharedStrings.xml><?xml version="1.0" encoding="utf-8"?>
<sst xmlns="http://schemas.openxmlformats.org/spreadsheetml/2006/main" count="132" uniqueCount="80">
  <si>
    <t>Ожидаемое исполнение бюджета по расходам</t>
  </si>
  <si>
    <t xml:space="preserve">Наименование </t>
  </si>
  <si>
    <t>ГР</t>
  </si>
  <si>
    <t>РЗ</t>
  </si>
  <si>
    <t>ПР</t>
  </si>
  <si>
    <t>ЦСР</t>
  </si>
  <si>
    <t>ВР</t>
  </si>
  <si>
    <t>Утверждено на год</t>
  </si>
  <si>
    <t>% исполнения по году</t>
  </si>
  <si>
    <t>Общегосударственные вопросы</t>
  </si>
  <si>
    <t>Функционирование высшего должностного лица</t>
  </si>
  <si>
    <t>Функционирование представительного органа</t>
  </si>
  <si>
    <t>Функционирование высших органов исполнительной власти местного самоуправления</t>
  </si>
  <si>
    <t>Другие вопросы бюджетной обеспеченности</t>
  </si>
  <si>
    <t>ВУС</t>
  </si>
  <si>
    <t>Предупреждение и ликвидация последствий чрезвычайных ситуаций и стихийных бедствий, гражданская оборона</t>
  </si>
  <si>
    <t>Молодежная политика</t>
  </si>
  <si>
    <t>Всего расходов</t>
  </si>
  <si>
    <t>Ожидаемое исполн.</t>
  </si>
  <si>
    <t>04</t>
  </si>
  <si>
    <t>09</t>
  </si>
  <si>
    <t>03</t>
  </si>
  <si>
    <t>07</t>
  </si>
  <si>
    <t>02</t>
  </si>
  <si>
    <t>руб.</t>
  </si>
  <si>
    <t>00000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</si>
  <si>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</si>
  <si>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государственных(муниципальных) нужд</t>
  </si>
  <si>
    <t>121, 122,129 242, 244</t>
  </si>
  <si>
    <t>Исполнение судебных актов</t>
  </si>
  <si>
    <t>КОСГУ</t>
  </si>
  <si>
    <t>0000020300</t>
  </si>
  <si>
    <t>0000021100</t>
  </si>
  <si>
    <t>0000092300</t>
  </si>
  <si>
    <t>0000078050</t>
  </si>
  <si>
    <t>0000021801</t>
  </si>
  <si>
    <t>0000051180</t>
  </si>
  <si>
    <t>0000024799</t>
  </si>
  <si>
    <t>0000060005</t>
  </si>
  <si>
    <t>0000043101</t>
  </si>
  <si>
    <t>Уплата прочих налогов, сбор</t>
  </si>
  <si>
    <t>00000R0200</t>
  </si>
  <si>
    <t>01</t>
  </si>
  <si>
    <t>08</t>
  </si>
  <si>
    <t>612</t>
  </si>
  <si>
    <t>0000049101</t>
  </si>
  <si>
    <t>312</t>
  </si>
  <si>
    <t>0000079520</t>
  </si>
  <si>
    <t>0000044091</t>
  </si>
  <si>
    <t>121, 129</t>
  </si>
  <si>
    <t>111, 119, 244, 831,851, 852</t>
  </si>
  <si>
    <t>244</t>
  </si>
  <si>
    <t>0000052102</t>
  </si>
  <si>
    <t>13</t>
  </si>
  <si>
    <t>05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</si>
  <si>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</si>
  <si>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</si>
  <si>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</si>
  <si>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</si>
  <si>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 xml:space="preserve">Взносы по обязательному социальному страхованию
на выплаты денежного содержания и иные выплаты
работникам государственных (муниципальных) органов </t>
  </si>
  <si>
    <t>Иные пенсии, социальные доплаты к пенсиям</t>
  </si>
  <si>
    <t>Пособия, компенсации и иные социальные выплаты гражданам, кроме публичных нормативных обязательств</t>
  </si>
  <si>
    <t>Субсидии гражданам на приобретение жилья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</si>
  <si>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</si>
  <si>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</si>
  <si>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Уплата налога на имущество организаций и земельного налога</t>
  </si>
  <si>
    <t>Уплата прочих налогов, сборов</t>
  </si>
  <si>
    <t>Уплата иных платежей</t>
  </si>
  <si>
    <t>сельского поселения «Токчин» за 2017 год</t>
  </si>
  <si>
    <t>242</t>
  </si>
  <si>
    <t>00000L5580</t>
  </si>
  <si>
    <t>00000R5581</t>
  </si>
  <si>
    <t>14</t>
  </si>
  <si>
    <t>0000052106</t>
  </si>
  <si>
    <t>540</t>
  </si>
  <si>
    <t>Перечисления другим бюджетам бюджетной системы Российской Федерации</t>
  </si>
  <si>
    <t>Исполнено на 01.01.2018</t>
  </si>
  <si>
    <t>Уточн. план на 01.01. 2018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</si>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</sst>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rgb="FF000000"/>
      <name val="Arial Cy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" fontId="6" fillId="0" borderId="7">
      <alignment horizontal="right" shrinkToFit="1"/>
    </xf>
  </cellStyleXfs>
  <cellXfs count="73">
    <xf numFmtId="0" fontId="0" fillId="0" borderId="0" xfId="0"/>
    <xf numFmtId="0" fontId="2" fillId="0" borderId="1" xfId="0" applyFont="1" applyBorder="1" applyAlignment="1">
      <alignment vertical="top" wrapText="1"/>
    </xf>
    <xf numFmtId="9" fontId="3" fillId="0" borderId="2" xfId="0" applyNumberFormat="1" applyFont="1" applyBorder="1" applyAlignment="1">
      <alignment vertical="top" wrapText="1"/>
    </xf>
    <xf numFmtId="9" fontId="2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horizontal="right" vertical="top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9" fontId="3" fillId="3" borderId="2" xfId="0" applyNumberFormat="1" applyFont="1" applyFill="1" applyBorder="1" applyAlignment="1">
      <alignment vertical="top" wrapText="1"/>
    </xf>
    <xf numFmtId="0" fontId="1" fillId="3" borderId="4" xfId="0" applyFont="1" applyFill="1" applyBorder="1" applyAlignment="1">
      <alignment wrapText="1"/>
    </xf>
    <xf numFmtId="0" fontId="1" fillId="3" borderId="0" xfId="0" applyFont="1" applyFill="1" applyAlignment="1">
      <alignment wrapText="1"/>
    </xf>
    <xf numFmtId="0" fontId="0" fillId="3" borderId="0" xfId="0" applyFill="1"/>
    <xf numFmtId="0" fontId="3" fillId="2" borderId="1" xfId="0" applyFont="1" applyFill="1" applyBorder="1" applyAlignment="1">
      <alignment vertical="top" wrapText="1"/>
    </xf>
    <xf numFmtId="0" fontId="3" fillId="3" borderId="0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9" fontId="2" fillId="0" borderId="0" xfId="0" applyNumberFormat="1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3" borderId="4" xfId="0" applyFont="1" applyFill="1" applyBorder="1" applyAlignment="1">
      <alignment wrapText="1"/>
    </xf>
    <xf numFmtId="0" fontId="1" fillId="3" borderId="0" xfId="0" applyFont="1" applyFill="1" applyAlignment="1">
      <alignment wrapText="1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wrapText="1"/>
    </xf>
    <xf numFmtId="2" fontId="0" fillId="0" borderId="0" xfId="0" applyNumberFormat="1"/>
    <xf numFmtId="9" fontId="2" fillId="3" borderId="2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left"/>
    </xf>
    <xf numFmtId="0" fontId="1" fillId="3" borderId="4" xfId="0" applyFont="1" applyFill="1" applyBorder="1" applyAlignment="1">
      <alignment wrapText="1"/>
    </xf>
    <xf numFmtId="0" fontId="1" fillId="3" borderId="0" xfId="0" applyFont="1" applyFill="1" applyAlignment="1">
      <alignment wrapText="1"/>
    </xf>
    <xf numFmtId="2" fontId="3" fillId="3" borderId="0" xfId="0" applyNumberFormat="1" applyFont="1" applyFill="1" applyBorder="1" applyAlignment="1">
      <alignment vertical="top" wrapText="1"/>
    </xf>
    <xf numFmtId="0" fontId="1" fillId="3" borderId="4" xfId="0" applyFont="1" applyFill="1" applyBorder="1" applyAlignment="1">
      <alignment wrapText="1"/>
    </xf>
    <xf numFmtId="0" fontId="1" fillId="3" borderId="0" xfId="0" applyFont="1" applyFill="1" applyAlignment="1">
      <alignment wrapText="1"/>
    </xf>
    <xf numFmtId="0" fontId="8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49" fontId="7" fillId="0" borderId="6" xfId="0" applyNumberFormat="1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2" fontId="8" fillId="0" borderId="6" xfId="0" applyNumberFormat="1" applyFont="1" applyBorder="1" applyAlignment="1">
      <alignment vertical="top" wrapText="1"/>
    </xf>
    <xf numFmtId="2" fontId="7" fillId="2" borderId="6" xfId="0" applyNumberFormat="1" applyFont="1" applyFill="1" applyBorder="1" applyAlignment="1">
      <alignment vertical="top"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9" fontId="3" fillId="0" borderId="8" xfId="0" applyNumberFormat="1" applyFont="1" applyBorder="1" applyAlignment="1">
      <alignment vertical="top" wrapText="1"/>
    </xf>
    <xf numFmtId="9" fontId="2" fillId="0" borderId="9" xfId="0" applyNumberFormat="1" applyFont="1" applyBorder="1" applyAlignment="1">
      <alignment vertical="top" wrapText="1"/>
    </xf>
    <xf numFmtId="0" fontId="8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vertical="top" wrapText="1"/>
    </xf>
    <xf numFmtId="2" fontId="7" fillId="0" borderId="6" xfId="0" applyNumberFormat="1" applyFont="1" applyBorder="1" applyAlignment="1">
      <alignment vertical="top" wrapText="1"/>
    </xf>
    <xf numFmtId="0" fontId="7" fillId="3" borderId="6" xfId="0" applyFont="1" applyFill="1" applyBorder="1" applyAlignment="1">
      <alignment horizontal="left" vertical="top" wrapText="1"/>
    </xf>
    <xf numFmtId="49" fontId="7" fillId="3" borderId="6" xfId="0" applyNumberFormat="1" applyFont="1" applyFill="1" applyBorder="1" applyAlignment="1">
      <alignment horizontal="left" vertical="top" wrapText="1"/>
    </xf>
    <xf numFmtId="0" fontId="7" fillId="3" borderId="6" xfId="0" applyFont="1" applyFill="1" applyBorder="1" applyAlignment="1">
      <alignment vertical="top" wrapText="1"/>
    </xf>
    <xf numFmtId="2" fontId="7" fillId="3" borderId="6" xfId="0" applyNumberFormat="1" applyFont="1" applyFill="1" applyBorder="1" applyAlignment="1">
      <alignment vertical="top" wrapText="1"/>
    </xf>
    <xf numFmtId="4" fontId="9" fillId="0" borderId="6" xfId="1" applyNumberFormat="1" applyFont="1" applyBorder="1" applyProtection="1">
      <alignment horizontal="right" shrinkToFit="1"/>
    </xf>
    <xf numFmtId="0" fontId="8" fillId="3" borderId="6" xfId="0" applyFont="1" applyFill="1" applyBorder="1" applyAlignment="1">
      <alignment vertical="top" wrapText="1"/>
    </xf>
    <xf numFmtId="2" fontId="8" fillId="3" borderId="6" xfId="0" applyNumberFormat="1" applyFont="1" applyFill="1" applyBorder="1" applyAlignment="1">
      <alignment vertical="top" wrapText="1"/>
    </xf>
    <xf numFmtId="0" fontId="7" fillId="4" borderId="6" xfId="0" applyFont="1" applyFill="1" applyBorder="1" applyAlignment="1">
      <alignment horizontal="left" vertical="top" wrapText="1"/>
    </xf>
    <xf numFmtId="49" fontId="7" fillId="4" borderId="6" xfId="0" applyNumberFormat="1" applyFont="1" applyFill="1" applyBorder="1" applyAlignment="1">
      <alignment horizontal="left" vertical="top" wrapText="1"/>
    </xf>
    <xf numFmtId="0" fontId="8" fillId="4" borderId="6" xfId="0" applyFont="1" applyFill="1" applyBorder="1" applyAlignment="1">
      <alignment vertical="top" wrapText="1"/>
    </xf>
    <xf numFmtId="0" fontId="8" fillId="4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49" fontId="10" fillId="3" borderId="6" xfId="0" applyNumberFormat="1" applyFont="1" applyFill="1" applyBorder="1" applyAlignment="1">
      <alignment horizontal="left" vertical="top" wrapText="1"/>
    </xf>
    <xf numFmtId="0" fontId="11" fillId="3" borderId="6" xfId="0" applyFont="1" applyFill="1" applyBorder="1" applyAlignment="1">
      <alignment vertical="top" wrapText="1"/>
    </xf>
    <xf numFmtId="2" fontId="11" fillId="3" borderId="6" xfId="0" applyNumberFormat="1" applyFont="1" applyFill="1" applyBorder="1" applyAlignment="1">
      <alignment vertical="top" wrapText="1"/>
    </xf>
    <xf numFmtId="0" fontId="7" fillId="2" borderId="6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3" borderId="4" xfId="0" applyFont="1" applyFill="1" applyBorder="1" applyAlignment="1">
      <alignment wrapText="1"/>
    </xf>
    <xf numFmtId="0" fontId="1" fillId="3" borderId="0" xfId="0" applyFont="1" applyFill="1" applyAlignment="1">
      <alignment wrapText="1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3" borderId="5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7" fillId="2" borderId="6" xfId="0" applyFont="1" applyFill="1" applyBorder="1" applyAlignment="1">
      <alignment horizontal="right" vertical="top" wrapText="1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 applyBorder="1" applyAlignment="1">
      <alignment wrapText="1"/>
    </xf>
  </cellXfs>
  <cellStyles count="2">
    <cellStyle name="xl100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6"/>
  <sheetViews>
    <sheetView tabSelected="1" view="pageBreakPreview" topLeftCell="B1" zoomScaleSheetLayoutView="100" workbookViewId="0">
      <pane xSplit="1" ySplit="5" topLeftCell="C6" activePane="bottomRight" state="frozen"/>
      <selection activeCell="B1" sqref="B1"/>
      <selection pane="topRight" activeCell="C1" sqref="C1"/>
      <selection pane="bottomLeft" activeCell="B6" sqref="B6"/>
      <selection pane="bottomRight" activeCell="G52" sqref="G52"/>
    </sheetView>
  </sheetViews>
  <sheetFormatPr defaultRowHeight="15"/>
  <cols>
    <col min="1" max="1" width="9.140625" hidden="1" customWidth="1"/>
    <col min="2" max="2" width="37.140625" style="6" customWidth="1"/>
    <col min="3" max="3" width="6.7109375" style="24" customWidth="1"/>
    <col min="4" max="4" width="6.140625" style="24" customWidth="1"/>
    <col min="5" max="5" width="7" style="24" customWidth="1"/>
    <col min="6" max="6" width="13.5703125" style="24" customWidth="1"/>
    <col min="7" max="7" width="9.140625" style="24"/>
    <col min="8" max="8" width="7.28515625" hidden="1" customWidth="1"/>
    <col min="9" max="9" width="13" customWidth="1"/>
    <col min="10" max="10" width="12" customWidth="1"/>
    <col min="11" max="11" width="12.5703125" customWidth="1"/>
    <col min="12" max="12" width="13.140625" customWidth="1"/>
    <col min="13" max="13" width="8.85546875" hidden="1" customWidth="1"/>
    <col min="14" max="14" width="1.140625" hidden="1" customWidth="1"/>
    <col min="15" max="15" width="0.5703125" hidden="1" customWidth="1"/>
    <col min="16" max="20" width="9.140625" hidden="1" customWidth="1"/>
    <col min="21" max="21" width="9.5703125" bestFit="1" customWidth="1"/>
  </cols>
  <sheetData>
    <row r="1" spans="2:20" ht="6" customHeight="1"/>
    <row r="2" spans="2:20" ht="15.75" customHeight="1">
      <c r="B2" s="70" t="s">
        <v>0</v>
      </c>
      <c r="C2" s="70"/>
      <c r="D2" s="70"/>
      <c r="E2" s="70"/>
      <c r="F2" s="70"/>
      <c r="G2" s="70"/>
      <c r="H2" s="70"/>
      <c r="I2" s="70"/>
      <c r="J2" s="70"/>
      <c r="K2" s="70"/>
    </row>
    <row r="3" spans="2:20" ht="15.75" customHeight="1">
      <c r="B3" s="71" t="s">
        <v>68</v>
      </c>
      <c r="C3" s="71"/>
      <c r="D3" s="71"/>
      <c r="E3" s="71"/>
      <c r="F3" s="71"/>
      <c r="G3" s="71"/>
      <c r="H3" s="71"/>
      <c r="I3" s="71"/>
      <c r="J3" s="71"/>
      <c r="K3" s="71"/>
      <c r="L3" s="36"/>
    </row>
    <row r="4" spans="2:20" ht="3" customHeight="1" thickBot="1">
      <c r="B4" s="37"/>
      <c r="C4" s="38"/>
      <c r="D4" s="38"/>
      <c r="E4" s="38"/>
      <c r="F4" s="38"/>
      <c r="G4" s="38"/>
      <c r="H4" s="36"/>
      <c r="I4" s="36"/>
      <c r="J4" s="36"/>
      <c r="K4" s="36"/>
      <c r="L4" s="36" t="s">
        <v>24</v>
      </c>
    </row>
    <row r="5" spans="2:20" ht="60.75" thickBot="1">
      <c r="B5" s="41" t="s">
        <v>1</v>
      </c>
      <c r="C5" s="42" t="s">
        <v>2</v>
      </c>
      <c r="D5" s="42" t="s">
        <v>3</v>
      </c>
      <c r="E5" s="42" t="s">
        <v>4</v>
      </c>
      <c r="F5" s="42" t="s">
        <v>5</v>
      </c>
      <c r="G5" s="42" t="s">
        <v>6</v>
      </c>
      <c r="H5" s="41" t="s">
        <v>30</v>
      </c>
      <c r="I5" s="41" t="s">
        <v>7</v>
      </c>
      <c r="J5" s="41" t="s">
        <v>77</v>
      </c>
      <c r="K5" s="41" t="s">
        <v>76</v>
      </c>
      <c r="L5" s="41" t="s">
        <v>18</v>
      </c>
      <c r="M5" s="1" t="s">
        <v>8</v>
      </c>
      <c r="N5" s="65"/>
      <c r="O5" s="66"/>
      <c r="P5" s="66"/>
      <c r="Q5" s="66"/>
      <c r="R5" s="66"/>
      <c r="S5" s="66"/>
      <c r="T5" s="66"/>
    </row>
    <row r="6" spans="2:20" ht="20.25" customHeight="1" thickBot="1">
      <c r="B6" s="31" t="s">
        <v>9</v>
      </c>
      <c r="C6" s="31">
        <v>802</v>
      </c>
      <c r="D6" s="32" t="s">
        <v>42</v>
      </c>
      <c r="E6" s="32"/>
      <c r="F6" s="32"/>
      <c r="G6" s="32"/>
      <c r="H6" s="43"/>
      <c r="I6" s="44">
        <f>I7+I11+I15+I21</f>
        <v>3526023.6</v>
      </c>
      <c r="J6" s="44">
        <f>J7+J11+J15+J21</f>
        <v>3526023.6</v>
      </c>
      <c r="K6" s="44">
        <f>K7+K11+K15+K21</f>
        <v>3526023.6</v>
      </c>
      <c r="L6" s="44">
        <f>L7+L11+L15+L21</f>
        <v>4213641</v>
      </c>
      <c r="M6" s="2">
        <v>1</v>
      </c>
      <c r="N6" s="65"/>
      <c r="O6" s="66"/>
      <c r="P6" s="66"/>
      <c r="Q6" s="66"/>
      <c r="R6" s="66"/>
      <c r="S6" s="66"/>
      <c r="T6" s="66"/>
    </row>
    <row r="7" spans="2:20" s="10" customFormat="1" ht="28.5" customHeight="1">
      <c r="B7" s="45" t="s">
        <v>10</v>
      </c>
      <c r="C7" s="45">
        <v>802</v>
      </c>
      <c r="D7" s="46" t="s">
        <v>42</v>
      </c>
      <c r="E7" s="46" t="s">
        <v>23</v>
      </c>
      <c r="F7" s="46" t="s">
        <v>31</v>
      </c>
      <c r="G7" s="46" t="s">
        <v>49</v>
      </c>
      <c r="H7" s="47"/>
      <c r="I7" s="48">
        <f>SUM(I8:I10)</f>
        <v>505069.70999999996</v>
      </c>
      <c r="J7" s="48">
        <f>SUM(J8:J10)</f>
        <v>505069.70999999996</v>
      </c>
      <c r="K7" s="48">
        <f>SUM(K8:K10)</f>
        <v>505069.70999999996</v>
      </c>
      <c r="L7" s="48">
        <f t="shared" ref="L7" si="0">SUM(L8:L10)</f>
        <v>619000</v>
      </c>
      <c r="M7" s="39">
        <v>1</v>
      </c>
      <c r="N7" s="65"/>
      <c r="O7" s="66"/>
      <c r="P7" s="66"/>
      <c r="Q7" s="66"/>
      <c r="R7" s="66"/>
      <c r="S7" s="66"/>
      <c r="T7" s="66"/>
    </row>
    <row r="8" spans="2:20" ht="29.25" customHeight="1">
      <c r="B8" s="30" t="s">
        <v>57</v>
      </c>
      <c r="C8" s="31"/>
      <c r="D8" s="32"/>
      <c r="E8" s="32"/>
      <c r="F8" s="32"/>
      <c r="G8" s="32">
        <v>121</v>
      </c>
      <c r="H8" s="33">
        <v>211</v>
      </c>
      <c r="I8" s="49">
        <v>382822.54</v>
      </c>
      <c r="J8" s="49">
        <v>382822.54</v>
      </c>
      <c r="K8" s="49">
        <v>382822.54</v>
      </c>
      <c r="L8" s="49">
        <v>418000</v>
      </c>
      <c r="M8" s="40">
        <v>1</v>
      </c>
      <c r="N8" s="72"/>
      <c r="O8" s="66"/>
      <c r="P8" s="66"/>
      <c r="Q8" s="66"/>
      <c r="R8" s="66"/>
      <c r="S8" s="66"/>
      <c r="T8" s="66"/>
    </row>
    <row r="9" spans="2:20" ht="51" hidden="1" customHeight="1">
      <c r="B9" s="30" t="s">
        <v>58</v>
      </c>
      <c r="C9" s="31"/>
      <c r="D9" s="32"/>
      <c r="E9" s="32"/>
      <c r="F9" s="32"/>
      <c r="G9" s="32">
        <v>122</v>
      </c>
      <c r="H9" s="33">
        <v>212</v>
      </c>
      <c r="I9" s="34"/>
      <c r="J9" s="34"/>
      <c r="K9" s="34"/>
      <c r="L9" s="34"/>
      <c r="M9" s="15"/>
      <c r="N9" s="14"/>
      <c r="O9" s="13"/>
      <c r="P9" s="13"/>
      <c r="Q9" s="13"/>
      <c r="R9" s="13"/>
      <c r="S9" s="13"/>
      <c r="T9" s="13"/>
    </row>
    <row r="10" spans="2:20" ht="78" customHeight="1" thickBot="1">
      <c r="B10" s="30" t="s">
        <v>59</v>
      </c>
      <c r="C10" s="31"/>
      <c r="D10" s="32"/>
      <c r="E10" s="32"/>
      <c r="F10" s="32"/>
      <c r="G10" s="32">
        <v>129</v>
      </c>
      <c r="H10" s="33">
        <v>213</v>
      </c>
      <c r="I10" s="49">
        <v>122247.17</v>
      </c>
      <c r="J10" s="49">
        <v>122247.17</v>
      </c>
      <c r="K10" s="49">
        <v>122247.17</v>
      </c>
      <c r="L10" s="49">
        <v>201000</v>
      </c>
      <c r="M10" s="3">
        <v>1</v>
      </c>
      <c r="N10" s="65"/>
      <c r="O10" s="66"/>
      <c r="P10" s="66"/>
      <c r="Q10" s="66"/>
      <c r="R10" s="66"/>
      <c r="S10" s="66"/>
      <c r="T10" s="66"/>
    </row>
    <row r="11" spans="2:20" s="10" customFormat="1" ht="30.75" customHeight="1" thickBot="1">
      <c r="B11" s="45" t="s">
        <v>11</v>
      </c>
      <c r="C11" s="45">
        <v>802</v>
      </c>
      <c r="D11" s="46" t="s">
        <v>42</v>
      </c>
      <c r="E11" s="46" t="s">
        <v>21</v>
      </c>
      <c r="F11" s="46" t="s">
        <v>32</v>
      </c>
      <c r="G11" s="46" t="s">
        <v>49</v>
      </c>
      <c r="H11" s="47"/>
      <c r="I11" s="48">
        <f>SUM(I12:I14)</f>
        <v>40658.39</v>
      </c>
      <c r="J11" s="48">
        <f>SUM(J12:J14)</f>
        <v>40658.39</v>
      </c>
      <c r="K11" s="48">
        <f>SUM(K12:K14)</f>
        <v>40658.39</v>
      </c>
      <c r="L11" s="48">
        <f t="shared" ref="L11" si="1">SUM(L12:L14)</f>
        <v>52776.95</v>
      </c>
      <c r="M11" s="7">
        <v>1</v>
      </c>
      <c r="N11" s="63"/>
      <c r="O11" s="64"/>
      <c r="P11" s="64"/>
      <c r="Q11" s="64"/>
      <c r="R11" s="64"/>
      <c r="S11" s="64"/>
      <c r="T11" s="64"/>
    </row>
    <row r="12" spans="2:20" ht="30.75" customHeight="1" thickBot="1">
      <c r="B12" s="30" t="s">
        <v>57</v>
      </c>
      <c r="C12" s="31"/>
      <c r="D12" s="32"/>
      <c r="E12" s="32"/>
      <c r="F12" s="32"/>
      <c r="G12" s="32">
        <v>121</v>
      </c>
      <c r="H12" s="33">
        <v>211</v>
      </c>
      <c r="I12" s="49">
        <v>19128.919999999998</v>
      </c>
      <c r="J12" s="49">
        <v>19128.919999999998</v>
      </c>
      <c r="K12" s="49">
        <v>19128.919999999998</v>
      </c>
      <c r="L12" s="49">
        <v>47000</v>
      </c>
      <c r="M12" s="3">
        <v>1</v>
      </c>
      <c r="N12" s="65"/>
      <c r="O12" s="66"/>
      <c r="P12" s="66"/>
      <c r="Q12" s="66"/>
      <c r="R12" s="66"/>
      <c r="S12" s="66"/>
      <c r="T12" s="66"/>
    </row>
    <row r="13" spans="2:20" ht="80.25" customHeight="1" thickBot="1">
      <c r="B13" s="30" t="s">
        <v>79</v>
      </c>
      <c r="C13" s="31"/>
      <c r="D13" s="32"/>
      <c r="E13" s="32"/>
      <c r="F13" s="32"/>
      <c r="G13" s="32" t="s">
        <v>78</v>
      </c>
      <c r="H13" s="33"/>
      <c r="I13" s="49">
        <v>15752.52</v>
      </c>
      <c r="J13" s="49">
        <v>15752.52</v>
      </c>
      <c r="K13" s="49">
        <v>15752.52</v>
      </c>
      <c r="L13" s="49"/>
      <c r="M13" s="3"/>
      <c r="N13" s="61"/>
      <c r="O13" s="62"/>
      <c r="P13" s="62"/>
      <c r="Q13" s="62"/>
      <c r="R13" s="62"/>
      <c r="S13" s="62"/>
      <c r="T13" s="62"/>
    </row>
    <row r="14" spans="2:20" ht="78" customHeight="1" thickBot="1">
      <c r="B14" s="30" t="s">
        <v>59</v>
      </c>
      <c r="C14" s="31"/>
      <c r="D14" s="32"/>
      <c r="E14" s="32"/>
      <c r="F14" s="32"/>
      <c r="G14" s="32">
        <v>129</v>
      </c>
      <c r="H14" s="33">
        <v>213</v>
      </c>
      <c r="I14" s="49">
        <v>5776.95</v>
      </c>
      <c r="J14" s="49">
        <v>5776.95</v>
      </c>
      <c r="K14" s="49">
        <v>5776.95</v>
      </c>
      <c r="L14" s="49">
        <v>5776.95</v>
      </c>
      <c r="M14" s="3">
        <v>1</v>
      </c>
      <c r="N14" s="65"/>
      <c r="O14" s="66"/>
      <c r="P14" s="66"/>
      <c r="Q14" s="66"/>
      <c r="R14" s="66"/>
      <c r="S14" s="66"/>
      <c r="T14" s="66"/>
    </row>
    <row r="15" spans="2:20" s="10" customFormat="1" ht="45" customHeight="1" thickBot="1">
      <c r="B15" s="45" t="s">
        <v>12</v>
      </c>
      <c r="C15" s="45">
        <v>802</v>
      </c>
      <c r="D15" s="46" t="s">
        <v>42</v>
      </c>
      <c r="E15" s="46" t="s">
        <v>19</v>
      </c>
      <c r="F15" s="46" t="s">
        <v>25</v>
      </c>
      <c r="G15" s="46" t="s">
        <v>28</v>
      </c>
      <c r="H15" s="47"/>
      <c r="I15" s="48">
        <f>SUM(I16:I19)</f>
        <v>932156.21</v>
      </c>
      <c r="J15" s="48">
        <f>SUM(J16:J19)</f>
        <v>932156.21</v>
      </c>
      <c r="K15" s="48">
        <f>SUM(K16:K19)</f>
        <v>932156.21</v>
      </c>
      <c r="L15" s="48">
        <f>SUM(L16:L19)</f>
        <v>838823.05</v>
      </c>
      <c r="M15" s="7">
        <v>1</v>
      </c>
      <c r="N15" s="63"/>
      <c r="O15" s="64"/>
      <c r="P15" s="64"/>
      <c r="Q15" s="64"/>
      <c r="R15" s="64"/>
      <c r="S15" s="64"/>
      <c r="T15" s="64"/>
    </row>
    <row r="16" spans="2:20" ht="30.75" customHeight="1" thickBot="1">
      <c r="B16" s="30" t="s">
        <v>57</v>
      </c>
      <c r="C16" s="31"/>
      <c r="D16" s="32"/>
      <c r="E16" s="32"/>
      <c r="F16" s="32"/>
      <c r="G16" s="32">
        <v>121</v>
      </c>
      <c r="H16" s="33">
        <v>211</v>
      </c>
      <c r="I16" s="49">
        <v>645640.57999999996</v>
      </c>
      <c r="J16" s="49">
        <v>645640.57999999996</v>
      </c>
      <c r="K16" s="49">
        <v>645640.57999999996</v>
      </c>
      <c r="L16" s="49">
        <v>641400</v>
      </c>
      <c r="M16" s="3">
        <v>1</v>
      </c>
      <c r="N16" s="65"/>
      <c r="O16" s="66"/>
      <c r="P16" s="66"/>
      <c r="Q16" s="66"/>
      <c r="R16" s="66"/>
      <c r="S16" s="66"/>
      <c r="T16" s="66"/>
    </row>
    <row r="17" spans="2:21" ht="52.5" customHeight="1" thickBot="1">
      <c r="B17" s="30" t="s">
        <v>58</v>
      </c>
      <c r="C17" s="31"/>
      <c r="D17" s="32"/>
      <c r="E17" s="32"/>
      <c r="F17" s="32"/>
      <c r="G17" s="32">
        <v>122</v>
      </c>
      <c r="H17" s="33">
        <v>212</v>
      </c>
      <c r="I17" s="49">
        <v>20000</v>
      </c>
      <c r="J17" s="49">
        <v>20000</v>
      </c>
      <c r="K17" s="49">
        <v>20000</v>
      </c>
      <c r="L17" s="49">
        <v>20000</v>
      </c>
      <c r="M17" s="3">
        <v>1</v>
      </c>
      <c r="N17" s="65"/>
      <c r="O17" s="66"/>
      <c r="P17" s="66"/>
      <c r="Q17" s="66"/>
      <c r="R17" s="66"/>
      <c r="S17" s="66"/>
      <c r="T17" s="66"/>
    </row>
    <row r="18" spans="2:21" ht="81.75" customHeight="1" thickBot="1">
      <c r="B18" s="30" t="s">
        <v>59</v>
      </c>
      <c r="C18" s="31"/>
      <c r="D18" s="32"/>
      <c r="E18" s="32"/>
      <c r="F18" s="32"/>
      <c r="G18" s="32">
        <v>129</v>
      </c>
      <c r="H18" s="33">
        <v>213</v>
      </c>
      <c r="I18" s="49">
        <v>193515.63</v>
      </c>
      <c r="J18" s="49">
        <v>193515.63</v>
      </c>
      <c r="K18" s="49">
        <v>193515.63</v>
      </c>
      <c r="L18" s="49">
        <v>177423.05</v>
      </c>
      <c r="M18" s="3">
        <v>1</v>
      </c>
      <c r="N18" s="65"/>
      <c r="O18" s="66"/>
      <c r="P18" s="66"/>
      <c r="Q18" s="66"/>
      <c r="R18" s="66"/>
      <c r="S18" s="66"/>
      <c r="T18" s="66"/>
    </row>
    <row r="19" spans="2:21" ht="47.25" customHeight="1" thickBot="1">
      <c r="B19" s="30" t="s">
        <v>27</v>
      </c>
      <c r="C19" s="31"/>
      <c r="D19" s="32"/>
      <c r="E19" s="32"/>
      <c r="F19" s="32"/>
      <c r="G19" s="32" t="s">
        <v>51</v>
      </c>
      <c r="H19" s="33"/>
      <c r="I19" s="49">
        <v>73000</v>
      </c>
      <c r="J19" s="49">
        <v>73000</v>
      </c>
      <c r="K19" s="49">
        <v>73000</v>
      </c>
      <c r="L19" s="49"/>
      <c r="M19" s="3"/>
      <c r="N19" s="61"/>
      <c r="O19" s="62"/>
      <c r="P19" s="62"/>
      <c r="Q19" s="62"/>
      <c r="R19" s="62"/>
      <c r="S19" s="62"/>
      <c r="T19" s="62"/>
    </row>
    <row r="20" spans="2:21" s="10" customFormat="1" ht="51" customHeight="1" thickBot="1">
      <c r="B20" s="45" t="s">
        <v>27</v>
      </c>
      <c r="C20" s="45">
        <v>802</v>
      </c>
      <c r="D20" s="46" t="s">
        <v>42</v>
      </c>
      <c r="E20" s="46" t="s">
        <v>19</v>
      </c>
      <c r="F20" s="46" t="s">
        <v>52</v>
      </c>
      <c r="G20" s="46" t="s">
        <v>51</v>
      </c>
      <c r="H20" s="50"/>
      <c r="I20" s="51">
        <v>300</v>
      </c>
      <c r="J20" s="51">
        <v>300</v>
      </c>
      <c r="K20" s="51">
        <v>300</v>
      </c>
      <c r="L20" s="51">
        <v>300</v>
      </c>
      <c r="M20" s="23"/>
      <c r="N20" s="18"/>
      <c r="O20" s="19"/>
      <c r="P20" s="19"/>
      <c r="Q20" s="19"/>
      <c r="R20" s="19"/>
      <c r="S20" s="19"/>
      <c r="T20" s="19"/>
    </row>
    <row r="21" spans="2:21" s="10" customFormat="1" ht="55.5" customHeight="1" thickBot="1">
      <c r="B21" s="45" t="s">
        <v>13</v>
      </c>
      <c r="C21" s="45">
        <v>802</v>
      </c>
      <c r="D21" s="46" t="s">
        <v>42</v>
      </c>
      <c r="E21" s="46">
        <v>13</v>
      </c>
      <c r="F21" s="46" t="s">
        <v>33</v>
      </c>
      <c r="G21" s="46" t="s">
        <v>50</v>
      </c>
      <c r="H21" s="47"/>
      <c r="I21" s="48">
        <f>SUM(I22:I29)</f>
        <v>2048139.29</v>
      </c>
      <c r="J21" s="48">
        <f>SUM(J22:J29)</f>
        <v>2048139.29</v>
      </c>
      <c r="K21" s="48">
        <f>SUM(K22:K29)</f>
        <v>2048139.29</v>
      </c>
      <c r="L21" s="48">
        <f>SUM(L22:L29)</f>
        <v>2703041</v>
      </c>
      <c r="M21" s="7">
        <v>1</v>
      </c>
      <c r="N21" s="63"/>
      <c r="O21" s="64"/>
      <c r="P21" s="64"/>
      <c r="Q21" s="64"/>
      <c r="R21" s="64"/>
      <c r="S21" s="64"/>
      <c r="T21" s="64"/>
    </row>
    <row r="22" spans="2:21" s="10" customFormat="1" ht="18" customHeight="1" thickBot="1">
      <c r="B22" s="30" t="s">
        <v>55</v>
      </c>
      <c r="C22" s="52"/>
      <c r="D22" s="53"/>
      <c r="E22" s="53"/>
      <c r="F22" s="53"/>
      <c r="G22" s="53">
        <v>111</v>
      </c>
      <c r="H22" s="54">
        <v>211</v>
      </c>
      <c r="I22" s="49">
        <v>573983.9</v>
      </c>
      <c r="J22" s="49">
        <v>573983.9</v>
      </c>
      <c r="K22" s="49">
        <v>573983.9</v>
      </c>
      <c r="L22" s="49">
        <v>524200</v>
      </c>
      <c r="M22" s="7"/>
      <c r="N22" s="8"/>
      <c r="O22" s="9"/>
      <c r="P22" s="9"/>
      <c r="Q22" s="9"/>
      <c r="R22" s="9"/>
      <c r="S22" s="9"/>
      <c r="T22" s="9"/>
    </row>
    <row r="23" spans="2:21" s="10" customFormat="1" ht="62.25" customHeight="1" thickBot="1">
      <c r="B23" s="30" t="s">
        <v>56</v>
      </c>
      <c r="C23" s="52"/>
      <c r="D23" s="53"/>
      <c r="E23" s="53"/>
      <c r="F23" s="53"/>
      <c r="G23" s="53">
        <v>119</v>
      </c>
      <c r="H23" s="54">
        <v>213</v>
      </c>
      <c r="I23" s="49">
        <v>174288.84</v>
      </c>
      <c r="J23" s="49">
        <v>174288.84</v>
      </c>
      <c r="K23" s="49">
        <v>174288.84</v>
      </c>
      <c r="L23" s="49">
        <v>158600</v>
      </c>
      <c r="M23" s="7"/>
      <c r="N23" s="8"/>
      <c r="O23" s="9"/>
      <c r="P23" s="9"/>
      <c r="Q23" s="9"/>
      <c r="R23" s="9"/>
      <c r="S23" s="9"/>
      <c r="T23" s="9"/>
    </row>
    <row r="24" spans="2:21" s="10" customFormat="1" ht="37.5" customHeight="1" thickBot="1">
      <c r="B24" s="30" t="s">
        <v>26</v>
      </c>
      <c r="C24" s="52"/>
      <c r="D24" s="53"/>
      <c r="E24" s="53"/>
      <c r="F24" s="53"/>
      <c r="G24" s="53" t="s">
        <v>69</v>
      </c>
      <c r="H24" s="54"/>
      <c r="I24" s="49">
        <v>101001.06</v>
      </c>
      <c r="J24" s="49">
        <v>101001.06</v>
      </c>
      <c r="K24" s="49">
        <v>101001.06</v>
      </c>
      <c r="L24" s="49">
        <v>91000</v>
      </c>
      <c r="M24" s="7"/>
      <c r="N24" s="25"/>
      <c r="O24" s="26"/>
      <c r="P24" s="26"/>
      <c r="Q24" s="26"/>
      <c r="R24" s="26"/>
      <c r="S24" s="26"/>
      <c r="T24" s="26"/>
    </row>
    <row r="25" spans="2:21" ht="42" customHeight="1" thickBot="1">
      <c r="B25" s="30" t="s">
        <v>27</v>
      </c>
      <c r="C25" s="31"/>
      <c r="D25" s="32"/>
      <c r="E25" s="32"/>
      <c r="F25" s="32"/>
      <c r="G25" s="32">
        <v>244</v>
      </c>
      <c r="H25" s="33">
        <v>223</v>
      </c>
      <c r="I25" s="34">
        <v>1079115.82</v>
      </c>
      <c r="J25" s="34">
        <v>1079115.82</v>
      </c>
      <c r="K25" s="34">
        <v>1079115.82</v>
      </c>
      <c r="L25" s="34">
        <v>1790794.15</v>
      </c>
      <c r="M25" s="3">
        <v>1</v>
      </c>
      <c r="N25" s="65"/>
      <c r="O25" s="66"/>
      <c r="P25" s="66"/>
      <c r="Q25" s="66"/>
      <c r="R25" s="66"/>
      <c r="S25" s="66"/>
      <c r="T25" s="66"/>
      <c r="U25" s="22"/>
    </row>
    <row r="26" spans="2:21" ht="16.5" customHeight="1" thickBot="1">
      <c r="B26" s="30" t="s">
        <v>29</v>
      </c>
      <c r="C26" s="31"/>
      <c r="D26" s="32"/>
      <c r="E26" s="32"/>
      <c r="F26" s="32"/>
      <c r="G26" s="32">
        <v>831</v>
      </c>
      <c r="H26" s="33">
        <v>831</v>
      </c>
      <c r="I26" s="34"/>
      <c r="J26" s="34"/>
      <c r="K26" s="34"/>
      <c r="L26" s="34"/>
      <c r="M26" s="3">
        <v>1</v>
      </c>
      <c r="N26" s="65"/>
      <c r="O26" s="66"/>
      <c r="P26" s="66"/>
      <c r="Q26" s="66"/>
      <c r="R26" s="66"/>
      <c r="S26" s="66"/>
      <c r="T26" s="66"/>
    </row>
    <row r="27" spans="2:21" ht="27.75" customHeight="1" thickBot="1">
      <c r="B27" s="30" t="s">
        <v>65</v>
      </c>
      <c r="C27" s="31"/>
      <c r="D27" s="32"/>
      <c r="E27" s="32"/>
      <c r="F27" s="32"/>
      <c r="G27" s="32">
        <v>851</v>
      </c>
      <c r="H27" s="33">
        <v>851</v>
      </c>
      <c r="I27" s="34">
        <v>99456</v>
      </c>
      <c r="J27" s="34">
        <v>99456</v>
      </c>
      <c r="K27" s="34">
        <v>99456</v>
      </c>
      <c r="L27" s="34">
        <v>124342.31</v>
      </c>
      <c r="M27" s="3">
        <v>1</v>
      </c>
      <c r="N27" s="65"/>
      <c r="O27" s="66"/>
      <c r="P27" s="66"/>
      <c r="Q27" s="66"/>
      <c r="R27" s="66"/>
      <c r="S27" s="66"/>
      <c r="T27" s="66"/>
    </row>
    <row r="28" spans="2:21" ht="15.75" customHeight="1" thickBot="1">
      <c r="B28" s="30" t="s">
        <v>66</v>
      </c>
      <c r="C28" s="31"/>
      <c r="D28" s="32"/>
      <c r="E28" s="32"/>
      <c r="F28" s="32"/>
      <c r="G28" s="32">
        <v>852</v>
      </c>
      <c r="H28" s="33">
        <v>852</v>
      </c>
      <c r="I28" s="49">
        <v>5355</v>
      </c>
      <c r="J28" s="49">
        <v>5355</v>
      </c>
      <c r="K28" s="49">
        <v>5355</v>
      </c>
      <c r="L28" s="49">
        <v>5533</v>
      </c>
      <c r="M28" s="3">
        <v>1</v>
      </c>
      <c r="N28" s="65"/>
      <c r="O28" s="66"/>
      <c r="P28" s="66"/>
      <c r="Q28" s="66"/>
      <c r="R28" s="66"/>
      <c r="S28" s="66"/>
      <c r="T28" s="66"/>
    </row>
    <row r="29" spans="2:21" ht="15" customHeight="1" thickBot="1">
      <c r="B29" s="30" t="s">
        <v>67</v>
      </c>
      <c r="C29" s="31"/>
      <c r="D29" s="32"/>
      <c r="E29" s="32"/>
      <c r="F29" s="32"/>
      <c r="G29" s="32">
        <v>853</v>
      </c>
      <c r="H29" s="33">
        <v>853</v>
      </c>
      <c r="I29" s="49">
        <v>14938.67</v>
      </c>
      <c r="J29" s="49">
        <v>14938.67</v>
      </c>
      <c r="K29" s="49">
        <v>14938.67</v>
      </c>
      <c r="L29" s="49">
        <v>8571.5400000000009</v>
      </c>
      <c r="M29" s="3">
        <v>1</v>
      </c>
      <c r="N29" s="65"/>
      <c r="O29" s="66"/>
      <c r="P29" s="66"/>
      <c r="Q29" s="66"/>
      <c r="R29" s="66"/>
      <c r="S29" s="66"/>
      <c r="T29" s="66"/>
    </row>
    <row r="30" spans="2:21" s="10" customFormat="1" ht="59.25" customHeight="1" thickBot="1">
      <c r="B30" s="45" t="s">
        <v>27</v>
      </c>
      <c r="C30" s="45">
        <v>802</v>
      </c>
      <c r="D30" s="46" t="s">
        <v>42</v>
      </c>
      <c r="E30" s="46" t="s">
        <v>53</v>
      </c>
      <c r="F30" s="46" t="s">
        <v>34</v>
      </c>
      <c r="G30" s="46">
        <v>244</v>
      </c>
      <c r="H30" s="50"/>
      <c r="I30" s="51"/>
      <c r="J30" s="51"/>
      <c r="K30" s="51"/>
      <c r="L30" s="51"/>
      <c r="M30" s="23"/>
      <c r="N30" s="18"/>
      <c r="O30" s="19"/>
      <c r="P30" s="19"/>
      <c r="Q30" s="19"/>
      <c r="R30" s="19"/>
      <c r="S30" s="19"/>
      <c r="T30" s="19"/>
    </row>
    <row r="31" spans="2:21" s="10" customFormat="1" ht="16.5" thickBot="1">
      <c r="B31" s="45" t="s">
        <v>14</v>
      </c>
      <c r="C31" s="45">
        <v>802</v>
      </c>
      <c r="D31" s="46" t="s">
        <v>23</v>
      </c>
      <c r="E31" s="46" t="s">
        <v>21</v>
      </c>
      <c r="F31" s="46" t="s">
        <v>36</v>
      </c>
      <c r="G31" s="46">
        <v>530</v>
      </c>
      <c r="H31" s="47"/>
      <c r="I31" s="48">
        <f>SUM(I32:I33)</f>
        <v>75000</v>
      </c>
      <c r="J31" s="48">
        <f>SUM(J32:J33)</f>
        <v>75000</v>
      </c>
      <c r="K31" s="48">
        <f>SUM(K32:K33)</f>
        <v>75000</v>
      </c>
      <c r="L31" s="48">
        <f>SUM(L32:L33)</f>
        <v>75000</v>
      </c>
      <c r="M31" s="7">
        <v>1</v>
      </c>
      <c r="N31" s="63"/>
      <c r="O31" s="64"/>
      <c r="P31" s="64"/>
      <c r="Q31" s="64"/>
      <c r="R31" s="64"/>
      <c r="S31" s="64"/>
      <c r="T31" s="64"/>
    </row>
    <row r="32" spans="2:21" ht="27" customHeight="1" thickBot="1">
      <c r="B32" s="30" t="s">
        <v>57</v>
      </c>
      <c r="C32" s="31"/>
      <c r="D32" s="32"/>
      <c r="E32" s="32"/>
      <c r="F32" s="32"/>
      <c r="G32" s="32">
        <v>121</v>
      </c>
      <c r="H32" s="33">
        <v>211</v>
      </c>
      <c r="I32" s="49">
        <v>57600</v>
      </c>
      <c r="J32" s="49">
        <v>57600</v>
      </c>
      <c r="K32" s="49">
        <v>57600</v>
      </c>
      <c r="L32" s="49">
        <v>57600</v>
      </c>
      <c r="M32" s="3">
        <v>1</v>
      </c>
      <c r="N32" s="65"/>
      <c r="O32" s="66"/>
      <c r="P32" s="66"/>
      <c r="Q32" s="66"/>
      <c r="R32" s="66"/>
      <c r="S32" s="66"/>
      <c r="T32" s="66"/>
    </row>
    <row r="33" spans="2:20" ht="81.75" customHeight="1" thickBot="1">
      <c r="B33" s="30" t="s">
        <v>59</v>
      </c>
      <c r="C33" s="31"/>
      <c r="D33" s="32"/>
      <c r="E33" s="32"/>
      <c r="F33" s="32"/>
      <c r="G33" s="32">
        <v>129</v>
      </c>
      <c r="H33" s="33">
        <v>213</v>
      </c>
      <c r="I33" s="49">
        <v>17400</v>
      </c>
      <c r="J33" s="49">
        <v>17400</v>
      </c>
      <c r="K33" s="49">
        <v>17400</v>
      </c>
      <c r="L33" s="49">
        <v>17400</v>
      </c>
      <c r="M33" s="3">
        <v>1</v>
      </c>
      <c r="N33" s="65"/>
      <c r="O33" s="66"/>
      <c r="P33" s="66"/>
      <c r="Q33" s="66"/>
      <c r="R33" s="66"/>
      <c r="S33" s="66"/>
      <c r="T33" s="66"/>
    </row>
    <row r="34" spans="2:20" s="10" customFormat="1" ht="51" customHeight="1" thickBot="1">
      <c r="B34" s="45" t="s">
        <v>15</v>
      </c>
      <c r="C34" s="45">
        <v>802</v>
      </c>
      <c r="D34" s="46" t="s">
        <v>21</v>
      </c>
      <c r="E34" s="46" t="s">
        <v>20</v>
      </c>
      <c r="F34" s="46" t="s">
        <v>35</v>
      </c>
      <c r="G34" s="46">
        <v>244</v>
      </c>
      <c r="H34" s="47">
        <v>340</v>
      </c>
      <c r="I34" s="48">
        <v>15000</v>
      </c>
      <c r="J34" s="48">
        <v>15000</v>
      </c>
      <c r="K34" s="48">
        <v>15000</v>
      </c>
      <c r="L34" s="48">
        <v>15000</v>
      </c>
      <c r="M34" s="7">
        <v>1</v>
      </c>
      <c r="N34" s="63"/>
      <c r="O34" s="64"/>
      <c r="P34" s="64"/>
      <c r="Q34" s="64"/>
      <c r="R34" s="64"/>
      <c r="S34" s="64"/>
      <c r="T34" s="64"/>
    </row>
    <row r="35" spans="2:20" s="10" customFormat="1" ht="57" customHeight="1" thickBot="1">
      <c r="B35" s="45" t="s">
        <v>27</v>
      </c>
      <c r="C35" s="45">
        <v>802</v>
      </c>
      <c r="D35" s="46" t="s">
        <v>21</v>
      </c>
      <c r="E35" s="46">
        <v>10</v>
      </c>
      <c r="F35" s="46" t="s">
        <v>37</v>
      </c>
      <c r="G35" s="46">
        <v>244</v>
      </c>
      <c r="H35" s="47">
        <v>340</v>
      </c>
      <c r="I35" s="48">
        <v>5000</v>
      </c>
      <c r="J35" s="48">
        <v>5000</v>
      </c>
      <c r="K35" s="48">
        <v>5000</v>
      </c>
      <c r="L35" s="48">
        <v>5000</v>
      </c>
      <c r="M35" s="7">
        <v>1</v>
      </c>
      <c r="N35" s="63"/>
      <c r="O35" s="64"/>
      <c r="P35" s="64"/>
      <c r="Q35" s="64"/>
      <c r="R35" s="64"/>
      <c r="S35" s="64"/>
      <c r="T35" s="64"/>
    </row>
    <row r="36" spans="2:20" s="10" customFormat="1" ht="55.5" customHeight="1" thickBot="1">
      <c r="B36" s="45" t="s">
        <v>27</v>
      </c>
      <c r="C36" s="45">
        <v>802</v>
      </c>
      <c r="D36" s="46" t="s">
        <v>54</v>
      </c>
      <c r="E36" s="46" t="s">
        <v>21</v>
      </c>
      <c r="F36" s="46" t="s">
        <v>38</v>
      </c>
      <c r="G36" s="46">
        <v>244</v>
      </c>
      <c r="H36" s="47">
        <v>340</v>
      </c>
      <c r="I36" s="48">
        <v>20000</v>
      </c>
      <c r="J36" s="48">
        <v>20000</v>
      </c>
      <c r="K36" s="48">
        <v>20000</v>
      </c>
      <c r="L36" s="48">
        <v>20000</v>
      </c>
      <c r="M36" s="7">
        <v>1</v>
      </c>
      <c r="N36" s="63"/>
      <c r="O36" s="64"/>
      <c r="P36" s="64"/>
      <c r="Q36" s="64"/>
      <c r="R36" s="64"/>
      <c r="S36" s="64"/>
      <c r="T36" s="64"/>
    </row>
    <row r="37" spans="2:20" s="10" customFormat="1" ht="15.75" customHeight="1" thickBot="1">
      <c r="B37" s="45" t="s">
        <v>16</v>
      </c>
      <c r="C37" s="45">
        <v>802</v>
      </c>
      <c r="D37" s="46" t="s">
        <v>22</v>
      </c>
      <c r="E37" s="46" t="s">
        <v>22</v>
      </c>
      <c r="F37" s="46" t="s">
        <v>39</v>
      </c>
      <c r="G37" s="46"/>
      <c r="H37" s="47"/>
      <c r="I37" s="48">
        <f>SUM(I38:I39)</f>
        <v>113805.56</v>
      </c>
      <c r="J37" s="48">
        <f>SUM(J38:J39)</f>
        <v>113805.56</v>
      </c>
      <c r="K37" s="48">
        <f>SUM(K38:K39)</f>
        <v>113805.56</v>
      </c>
      <c r="L37" s="48">
        <f>SUM(L38:L39)</f>
        <v>119800</v>
      </c>
      <c r="M37" s="7">
        <v>1</v>
      </c>
      <c r="N37" s="63"/>
      <c r="O37" s="64"/>
      <c r="P37" s="64"/>
      <c r="Q37" s="64"/>
      <c r="R37" s="64"/>
      <c r="S37" s="64"/>
      <c r="T37" s="64"/>
    </row>
    <row r="38" spans="2:20" ht="15.75" customHeight="1" thickBot="1">
      <c r="B38" s="30" t="s">
        <v>55</v>
      </c>
      <c r="C38" s="31"/>
      <c r="D38" s="32"/>
      <c r="E38" s="32"/>
      <c r="F38" s="32"/>
      <c r="G38" s="32">
        <v>111</v>
      </c>
      <c r="H38" s="33">
        <v>111</v>
      </c>
      <c r="I38" s="49">
        <v>88096.52</v>
      </c>
      <c r="J38" s="49">
        <v>88096.52</v>
      </c>
      <c r="K38" s="49">
        <v>88096.52</v>
      </c>
      <c r="L38" s="49">
        <v>91800</v>
      </c>
      <c r="M38" s="3">
        <v>1</v>
      </c>
      <c r="N38" s="65"/>
      <c r="O38" s="66"/>
      <c r="P38" s="66"/>
      <c r="Q38" s="66"/>
      <c r="R38" s="66"/>
      <c r="S38" s="66"/>
      <c r="T38" s="66"/>
    </row>
    <row r="39" spans="2:20" ht="15" customHeight="1" thickBot="1">
      <c r="B39" s="30" t="s">
        <v>56</v>
      </c>
      <c r="C39" s="31"/>
      <c r="D39" s="32"/>
      <c r="E39" s="32"/>
      <c r="F39" s="32"/>
      <c r="G39" s="32">
        <v>119</v>
      </c>
      <c r="H39" s="33">
        <v>119</v>
      </c>
      <c r="I39" s="49">
        <v>25709.040000000001</v>
      </c>
      <c r="J39" s="49">
        <v>25709.040000000001</v>
      </c>
      <c r="K39" s="49">
        <v>25709.040000000001</v>
      </c>
      <c r="L39" s="49">
        <v>28000</v>
      </c>
      <c r="M39" s="3">
        <v>1</v>
      </c>
      <c r="N39" s="65"/>
      <c r="O39" s="66"/>
      <c r="P39" s="66"/>
      <c r="Q39" s="66"/>
      <c r="R39" s="66"/>
      <c r="S39" s="66"/>
      <c r="T39" s="66"/>
    </row>
    <row r="40" spans="2:20" s="10" customFormat="1" ht="89.25" customHeight="1" thickBot="1">
      <c r="B40" s="45" t="s">
        <v>63</v>
      </c>
      <c r="C40" s="45">
        <v>802</v>
      </c>
      <c r="D40" s="46" t="s">
        <v>43</v>
      </c>
      <c r="E40" s="46" t="s">
        <v>42</v>
      </c>
      <c r="F40" s="46" t="s">
        <v>39</v>
      </c>
      <c r="G40" s="46">
        <v>611</v>
      </c>
      <c r="H40" s="47"/>
      <c r="I40" s="48">
        <f>SUM(I41:I44)</f>
        <v>802106.23</v>
      </c>
      <c r="J40" s="48">
        <f>SUM(J41:J44)</f>
        <v>802106.23</v>
      </c>
      <c r="K40" s="48">
        <f>SUM(K41:K44)</f>
        <v>802106.23</v>
      </c>
      <c r="L40" s="48">
        <f>SUM(L41:L44)</f>
        <v>824000</v>
      </c>
      <c r="M40" s="7">
        <v>1</v>
      </c>
      <c r="N40" s="63"/>
      <c r="O40" s="64"/>
      <c r="P40" s="64"/>
      <c r="Q40" s="64"/>
      <c r="R40" s="64"/>
      <c r="S40" s="64"/>
      <c r="T40" s="64"/>
    </row>
    <row r="41" spans="2:20" ht="15" customHeight="1" thickBot="1">
      <c r="B41" s="30" t="s">
        <v>55</v>
      </c>
      <c r="C41" s="31"/>
      <c r="D41" s="32"/>
      <c r="E41" s="32"/>
      <c r="F41" s="32"/>
      <c r="G41" s="32">
        <v>111</v>
      </c>
      <c r="H41" s="33">
        <v>211</v>
      </c>
      <c r="I41" s="34">
        <v>300248.94</v>
      </c>
      <c r="J41" s="34">
        <v>300248.94</v>
      </c>
      <c r="K41" s="34">
        <v>300248.94</v>
      </c>
      <c r="L41" s="34">
        <v>300248.94</v>
      </c>
      <c r="M41" s="3">
        <v>1</v>
      </c>
      <c r="N41" s="65"/>
      <c r="O41" s="66"/>
      <c r="P41" s="66"/>
      <c r="Q41" s="66"/>
      <c r="R41" s="66"/>
      <c r="S41" s="66"/>
      <c r="T41" s="66"/>
    </row>
    <row r="42" spans="2:20" ht="55.5" customHeight="1" thickBot="1">
      <c r="B42" s="30" t="s">
        <v>56</v>
      </c>
      <c r="C42" s="31"/>
      <c r="D42" s="32"/>
      <c r="E42" s="32"/>
      <c r="F42" s="32"/>
      <c r="G42" s="32">
        <v>119</v>
      </c>
      <c r="H42" s="33">
        <v>213</v>
      </c>
      <c r="I42" s="34">
        <v>90675.25</v>
      </c>
      <c r="J42" s="34">
        <v>90675.25</v>
      </c>
      <c r="K42" s="34">
        <v>90675.25</v>
      </c>
      <c r="L42" s="34">
        <v>90675.25</v>
      </c>
      <c r="M42" s="3">
        <v>1</v>
      </c>
      <c r="N42" s="65"/>
      <c r="O42" s="66"/>
      <c r="P42" s="66"/>
      <c r="Q42" s="66"/>
      <c r="R42" s="66"/>
      <c r="S42" s="66"/>
      <c r="T42" s="66"/>
    </row>
    <row r="43" spans="2:20" ht="43.5" customHeight="1" thickBot="1">
      <c r="B43" s="55" t="s">
        <v>27</v>
      </c>
      <c r="C43" s="31"/>
      <c r="D43" s="32"/>
      <c r="E43" s="32"/>
      <c r="F43" s="32"/>
      <c r="G43" s="32">
        <v>244</v>
      </c>
      <c r="H43" s="33">
        <v>223</v>
      </c>
      <c r="I43" s="34">
        <f>15267+395668</f>
        <v>410935</v>
      </c>
      <c r="J43" s="34">
        <f>15267+395668</f>
        <v>410935</v>
      </c>
      <c r="K43" s="34">
        <f>15267+395668</f>
        <v>410935</v>
      </c>
      <c r="L43" s="34">
        <v>432828.77</v>
      </c>
      <c r="M43" s="3">
        <v>1</v>
      </c>
      <c r="N43" s="65"/>
      <c r="O43" s="66"/>
      <c r="P43" s="66"/>
      <c r="Q43" s="66"/>
      <c r="R43" s="66"/>
      <c r="S43" s="66"/>
      <c r="T43" s="66"/>
    </row>
    <row r="44" spans="2:20" ht="18.75" customHeight="1" thickBot="1">
      <c r="B44" s="30" t="s">
        <v>40</v>
      </c>
      <c r="C44" s="31"/>
      <c r="D44" s="32"/>
      <c r="E44" s="32"/>
      <c r="F44" s="32"/>
      <c r="G44" s="32">
        <v>852</v>
      </c>
      <c r="H44" s="33">
        <v>290</v>
      </c>
      <c r="I44" s="34">
        <v>247.04</v>
      </c>
      <c r="J44" s="34">
        <v>247.04</v>
      </c>
      <c r="K44" s="34">
        <v>247.04</v>
      </c>
      <c r="L44" s="34">
        <v>247.04</v>
      </c>
      <c r="M44" s="3">
        <v>1</v>
      </c>
      <c r="N44" s="65"/>
      <c r="O44" s="66"/>
      <c r="P44" s="66"/>
      <c r="Q44" s="66"/>
      <c r="R44" s="66"/>
      <c r="S44" s="66"/>
      <c r="T44" s="66"/>
    </row>
    <row r="45" spans="2:20" ht="30" customHeight="1" thickBot="1">
      <c r="B45" s="56" t="s">
        <v>62</v>
      </c>
      <c r="C45" s="56">
        <v>802</v>
      </c>
      <c r="D45" s="57">
        <v>10</v>
      </c>
      <c r="E45" s="57" t="s">
        <v>21</v>
      </c>
      <c r="F45" s="57" t="s">
        <v>41</v>
      </c>
      <c r="G45" s="57">
        <v>322</v>
      </c>
      <c r="H45" s="58">
        <v>322</v>
      </c>
      <c r="I45" s="59"/>
      <c r="J45" s="59"/>
      <c r="K45" s="59"/>
      <c r="L45" s="59"/>
      <c r="M45" s="3"/>
      <c r="N45" s="16"/>
      <c r="O45" s="17"/>
      <c r="P45" s="17"/>
      <c r="Q45" s="17"/>
      <c r="R45" s="17"/>
      <c r="S45" s="17"/>
      <c r="T45" s="17"/>
    </row>
    <row r="46" spans="2:20" ht="30" customHeight="1" thickBot="1">
      <c r="B46" s="56" t="s">
        <v>64</v>
      </c>
      <c r="C46" s="56">
        <v>802</v>
      </c>
      <c r="D46" s="57" t="s">
        <v>43</v>
      </c>
      <c r="E46" s="57" t="s">
        <v>42</v>
      </c>
      <c r="F46" s="57" t="s">
        <v>70</v>
      </c>
      <c r="G46" s="57">
        <v>612</v>
      </c>
      <c r="H46" s="58"/>
      <c r="I46" s="59">
        <v>83824</v>
      </c>
      <c r="J46" s="59">
        <v>83824</v>
      </c>
      <c r="K46" s="59">
        <v>83824</v>
      </c>
      <c r="L46" s="59">
        <v>83824</v>
      </c>
      <c r="M46" s="3"/>
      <c r="N46" s="16"/>
      <c r="O46" s="17"/>
      <c r="P46" s="17"/>
      <c r="Q46" s="17"/>
      <c r="R46" s="17"/>
      <c r="S46" s="17"/>
      <c r="T46" s="17"/>
    </row>
    <row r="47" spans="2:20" ht="31.5" customHeight="1" thickBot="1">
      <c r="B47" s="56" t="s">
        <v>64</v>
      </c>
      <c r="C47" s="56">
        <v>802</v>
      </c>
      <c r="D47" s="57" t="s">
        <v>43</v>
      </c>
      <c r="E47" s="57" t="s">
        <v>42</v>
      </c>
      <c r="F47" s="57" t="s">
        <v>71</v>
      </c>
      <c r="G47" s="57" t="s">
        <v>44</v>
      </c>
      <c r="H47" s="58"/>
      <c r="I47" s="59">
        <v>650000</v>
      </c>
      <c r="J47" s="59">
        <v>650000</v>
      </c>
      <c r="K47" s="59">
        <v>650000</v>
      </c>
      <c r="L47" s="59">
        <v>650000</v>
      </c>
      <c r="M47" s="3"/>
      <c r="N47" s="16"/>
      <c r="O47" s="17"/>
      <c r="P47" s="17"/>
      <c r="Q47" s="17"/>
      <c r="R47" s="17"/>
      <c r="S47" s="17"/>
      <c r="T47" s="17"/>
    </row>
    <row r="48" spans="2:20" ht="29.25" customHeight="1" thickBot="1">
      <c r="B48" s="56" t="s">
        <v>64</v>
      </c>
      <c r="C48" s="56">
        <v>802</v>
      </c>
      <c r="D48" s="57" t="s">
        <v>43</v>
      </c>
      <c r="E48" s="57" t="s">
        <v>42</v>
      </c>
      <c r="F48" s="57" t="s">
        <v>48</v>
      </c>
      <c r="G48" s="57" t="s">
        <v>44</v>
      </c>
      <c r="H48" s="58"/>
      <c r="I48" s="59"/>
      <c r="J48" s="59"/>
      <c r="K48" s="59"/>
      <c r="L48" s="59"/>
      <c r="M48" s="3"/>
      <c r="N48" s="20"/>
      <c r="O48" s="21"/>
      <c r="P48" s="21"/>
      <c r="Q48" s="21"/>
      <c r="R48" s="21"/>
      <c r="S48" s="21"/>
      <c r="T48" s="21"/>
    </row>
    <row r="49" spans="2:20" s="10" customFormat="1" ht="27.75" customHeight="1" thickBot="1">
      <c r="B49" s="45" t="s">
        <v>60</v>
      </c>
      <c r="C49" s="45">
        <v>802</v>
      </c>
      <c r="D49" s="46">
        <v>10</v>
      </c>
      <c r="E49" s="46" t="s">
        <v>42</v>
      </c>
      <c r="F49" s="46" t="s">
        <v>45</v>
      </c>
      <c r="G49" s="46" t="s">
        <v>46</v>
      </c>
      <c r="H49" s="47">
        <v>263</v>
      </c>
      <c r="I49" s="48">
        <v>38250</v>
      </c>
      <c r="J49" s="48">
        <v>38250</v>
      </c>
      <c r="K49" s="48">
        <v>38250</v>
      </c>
      <c r="L49" s="48">
        <v>40800</v>
      </c>
      <c r="M49" s="7">
        <v>1</v>
      </c>
      <c r="N49" s="63"/>
      <c r="O49" s="64"/>
      <c r="P49" s="64"/>
      <c r="Q49" s="64"/>
      <c r="R49" s="64"/>
      <c r="S49" s="64"/>
      <c r="T49" s="64"/>
    </row>
    <row r="50" spans="2:20" s="10" customFormat="1" ht="54.75" customHeight="1" thickBot="1">
      <c r="B50" s="45" t="s">
        <v>61</v>
      </c>
      <c r="C50" s="45">
        <v>802</v>
      </c>
      <c r="D50" s="46">
        <v>10</v>
      </c>
      <c r="E50" s="46" t="s">
        <v>21</v>
      </c>
      <c r="F50" s="46" t="s">
        <v>47</v>
      </c>
      <c r="G50" s="46">
        <v>321</v>
      </c>
      <c r="H50" s="47">
        <v>262</v>
      </c>
      <c r="I50" s="48"/>
      <c r="J50" s="48"/>
      <c r="K50" s="48"/>
      <c r="L50" s="48"/>
      <c r="M50" s="7">
        <v>1</v>
      </c>
      <c r="N50" s="63"/>
      <c r="O50" s="64"/>
      <c r="P50" s="64"/>
      <c r="Q50" s="64"/>
      <c r="R50" s="64"/>
      <c r="S50" s="64"/>
      <c r="T50" s="64"/>
    </row>
    <row r="51" spans="2:20" s="10" customFormat="1" ht="39.75" customHeight="1" thickBot="1">
      <c r="B51" s="45" t="s">
        <v>75</v>
      </c>
      <c r="C51" s="45">
        <v>802</v>
      </c>
      <c r="D51" s="46" t="s">
        <v>72</v>
      </c>
      <c r="E51" s="46" t="s">
        <v>21</v>
      </c>
      <c r="F51" s="46" t="s">
        <v>48</v>
      </c>
      <c r="G51" s="46" t="s">
        <v>74</v>
      </c>
      <c r="H51" s="47"/>
      <c r="I51" s="48">
        <v>185000</v>
      </c>
      <c r="J51" s="48">
        <v>185000</v>
      </c>
      <c r="K51" s="48">
        <v>185000</v>
      </c>
      <c r="L51" s="48">
        <v>185000</v>
      </c>
      <c r="M51" s="7"/>
      <c r="N51" s="28"/>
      <c r="O51" s="29"/>
      <c r="P51" s="29"/>
      <c r="Q51" s="29"/>
      <c r="R51" s="29"/>
      <c r="S51" s="29"/>
      <c r="T51" s="29"/>
    </row>
    <row r="52" spans="2:20" s="10" customFormat="1" ht="39.75" customHeight="1" thickBot="1">
      <c r="B52" s="45" t="s">
        <v>75</v>
      </c>
      <c r="C52" s="45">
        <v>802</v>
      </c>
      <c r="D52" s="46" t="s">
        <v>72</v>
      </c>
      <c r="E52" s="46" t="s">
        <v>21</v>
      </c>
      <c r="F52" s="46" t="s">
        <v>73</v>
      </c>
      <c r="G52" s="46" t="s">
        <v>74</v>
      </c>
      <c r="H52" s="47">
        <v>225</v>
      </c>
      <c r="I52" s="48">
        <v>1000</v>
      </c>
      <c r="J52" s="48">
        <v>1000</v>
      </c>
      <c r="K52" s="48">
        <v>1000</v>
      </c>
      <c r="L52" s="48">
        <v>1000</v>
      </c>
      <c r="M52" s="7">
        <v>1</v>
      </c>
      <c r="N52" s="67"/>
      <c r="O52" s="68"/>
      <c r="P52" s="68"/>
      <c r="Q52" s="68"/>
      <c r="R52" s="68"/>
      <c r="S52" s="68"/>
      <c r="T52" s="68"/>
    </row>
    <row r="53" spans="2:20" ht="24.75" customHeight="1" thickBot="1">
      <c r="B53" s="60" t="s">
        <v>17</v>
      </c>
      <c r="C53" s="69"/>
      <c r="D53" s="69"/>
      <c r="E53" s="69"/>
      <c r="F53" s="69"/>
      <c r="G53" s="69"/>
      <c r="H53" s="69"/>
      <c r="I53" s="35">
        <f>I20+I51+I6+I31+I34+I35+I36+I37+I40+I46+I47+I49+I52</f>
        <v>5515309.3900000006</v>
      </c>
      <c r="J53" s="35">
        <f>J20+J51+J6+J31+J34+J35+J36+J37+J40+J46+J47+J49+J52</f>
        <v>5515309.3900000006</v>
      </c>
      <c r="K53" s="35">
        <f>K20+K51+K6+K31+K34+K35+K36+K37+K40+K46+K47+K49+K52</f>
        <v>5515309.3900000006</v>
      </c>
      <c r="L53" s="35">
        <f>L20+L6+L31+L34+L35+L36+L37+L40+L46+L47+L49+L52</f>
        <v>6048365</v>
      </c>
      <c r="M53" s="11"/>
      <c r="N53" s="4"/>
      <c r="O53" s="4"/>
      <c r="P53" s="4"/>
      <c r="Q53" s="4"/>
      <c r="R53" s="4"/>
      <c r="S53" s="4"/>
      <c r="T53" s="4"/>
    </row>
    <row r="54" spans="2:20" ht="15.75">
      <c r="B54" s="5"/>
      <c r="I54" s="12"/>
      <c r="J54" s="27"/>
      <c r="K54" s="22"/>
    </row>
    <row r="55" spans="2:20">
      <c r="I55" s="22"/>
      <c r="L55" s="27"/>
    </row>
    <row r="56" spans="2:20">
      <c r="J56" s="22"/>
      <c r="K56" s="22"/>
    </row>
  </sheetData>
  <mergeCells count="38">
    <mergeCell ref="B2:K2"/>
    <mergeCell ref="B3:K3"/>
    <mergeCell ref="N21:T21"/>
    <mergeCell ref="N14:T14"/>
    <mergeCell ref="N15:T15"/>
    <mergeCell ref="N16:T16"/>
    <mergeCell ref="N17:T17"/>
    <mergeCell ref="N5:T5"/>
    <mergeCell ref="N6:T6"/>
    <mergeCell ref="N7:T7"/>
    <mergeCell ref="N8:T8"/>
    <mergeCell ref="N10:T10"/>
    <mergeCell ref="N11:T11"/>
    <mergeCell ref="N12:T12"/>
    <mergeCell ref="N18:T18"/>
    <mergeCell ref="N50:T50"/>
    <mergeCell ref="N52:T52"/>
    <mergeCell ref="C53:H53"/>
    <mergeCell ref="N49:T49"/>
    <mergeCell ref="N39:T39"/>
    <mergeCell ref="N40:T40"/>
    <mergeCell ref="N41:T41"/>
    <mergeCell ref="N42:T42"/>
    <mergeCell ref="N44:T44"/>
    <mergeCell ref="N43:T43"/>
    <mergeCell ref="N36:T36"/>
    <mergeCell ref="N37:T37"/>
    <mergeCell ref="N38:T38"/>
    <mergeCell ref="N35:T35"/>
    <mergeCell ref="N25:T25"/>
    <mergeCell ref="N33:T33"/>
    <mergeCell ref="N34:T34"/>
    <mergeCell ref="N29:T29"/>
    <mergeCell ref="N26:T26"/>
    <mergeCell ref="N27:T27"/>
    <mergeCell ref="N28:T28"/>
    <mergeCell ref="N31:T31"/>
    <mergeCell ref="N32:T32"/>
  </mergeCells>
  <pageMargins left="0.11811023622047245" right="0.11811023622047245" top="0.35433070866141736" bottom="0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Бухгалтер</cp:lastModifiedBy>
  <cp:lastPrinted>2018-01-08T13:25:54Z</cp:lastPrinted>
  <dcterms:created xsi:type="dcterms:W3CDTF">2014-11-19T06:09:31Z</dcterms:created>
  <dcterms:modified xsi:type="dcterms:W3CDTF">2018-01-08T13:26:05Z</dcterms:modified>
</cp:coreProperties>
</file>